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SCo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30" customWidth="1" min="3" max="3"/>
    <col width="46" customWidth="1" min="4" max="4"/>
    <col width="2" customWidth="1" min="5" max="5"/>
    <col width="22" customWidth="1" min="6" max="6"/>
    <col width="10" customWidth="1" min="7" max="7"/>
    <col width="16" customWidth="1" min="8" max="8"/>
    <col width="14" customWidth="1" min="9" max="9"/>
    <col width="26" customWidth="1" min="10" max="10"/>
  </cols>
  <sheetData>
    <row r="1">
      <c r="A1" s="1" t="inlineStr">
        <is>
          <t>Capacity (dev-days)</t>
        </is>
      </c>
      <c r="B1" t="n">
        <v>50</v>
      </c>
    </row>
    <row r="3">
      <c r="A3" s="1" t="inlineStr">
        <is>
          <t>Item</t>
        </is>
      </c>
      <c r="B3" s="1" t="inlineStr">
        <is>
          <t>Effort (dev-days)</t>
        </is>
      </c>
      <c r="C3" s="1" t="inlineStr">
        <is>
          <t>Category (Must/Should/Could/Won't)</t>
        </is>
      </c>
      <c r="D3" s="1" t="inlineStr">
        <is>
          <t>Evidence (one line; required for Must)</t>
        </is>
      </c>
      <c r="F3" s="1" t="inlineStr">
        <is>
          <t>Category</t>
        </is>
      </c>
      <c r="G3" s="1" t="inlineStr">
        <is>
          <t>Effort</t>
        </is>
      </c>
      <c r="H3" s="1" t="inlineStr">
        <is>
          <t>Share of capacity</t>
        </is>
      </c>
      <c r="I3" s="1" t="inlineStr">
        <is>
          <t>Target</t>
        </is>
      </c>
      <c r="J3" s="1" t="inlineStr">
        <is>
          <t>Check</t>
        </is>
      </c>
    </row>
    <row r="4">
      <c r="A4" t="inlineStr">
        <is>
          <t>Salesforce sync</t>
        </is>
      </c>
      <c r="B4" t="n">
        <v>14</v>
      </c>
      <c r="C4" t="inlineStr">
        <is>
          <t>Must</t>
        </is>
      </c>
      <c r="D4" t="inlineStr">
        <is>
          <t>$310k ARR, 2 renewals name it, 3 sources</t>
        </is>
      </c>
      <c r="F4" t="inlineStr">
        <is>
          <t>Must</t>
        </is>
      </c>
      <c r="G4">
        <f>SUMIF($C$4:$C$23,F4,$B$4:$B$23)</f>
        <v/>
      </c>
      <c r="H4" s="2">
        <f>G4/$B$1</f>
        <v/>
      </c>
      <c r="I4" t="inlineStr">
        <is>
          <t>&lt;=60%</t>
        </is>
      </c>
      <c r="J4">
        <f>IF(H4&gt;0.6,"Musts over 60% - cut scope","OK")</f>
        <v/>
      </c>
    </row>
    <row r="5">
      <c r="A5" t="inlineStr">
        <is>
          <t>SAML single sign-on</t>
        </is>
      </c>
      <c r="B5" t="n">
        <v>10</v>
      </c>
      <c r="C5" t="inlineStr">
        <is>
          <t>Must</t>
        </is>
      </c>
      <c r="D5" t="inlineStr">
        <is>
          <t>$260k ARR, deals blocked at security review</t>
        </is>
      </c>
      <c r="F5" t="inlineStr">
        <is>
          <t>Should</t>
        </is>
      </c>
      <c r="G5">
        <f>SUMIF($C$4:$C$23,F5,$B$4:$B$23)</f>
        <v/>
      </c>
      <c r="H5" s="2">
        <f>G5/$B$1</f>
        <v/>
      </c>
      <c r="I5" t="inlineStr">
        <is>
          <t>~20%</t>
        </is>
      </c>
    </row>
    <row r="6">
      <c r="A6" t="inlineStr">
        <is>
          <t>Bulk CSV export</t>
        </is>
      </c>
      <c r="B6" t="n">
        <v>4</v>
      </c>
      <c r="C6" t="inlineStr">
        <is>
          <t>Must</t>
        </is>
      </c>
      <c r="D6" t="inlineStr">
        <is>
          <t>31% of weekly active accounts, $140k ARR</t>
        </is>
      </c>
      <c r="F6" t="inlineStr">
        <is>
          <t>Could</t>
        </is>
      </c>
      <c r="G6">
        <f>SUMIF($C$4:$C$23,F6,$B$4:$B$23)</f>
        <v/>
      </c>
      <c r="H6" s="2">
        <f>G6/$B$1</f>
        <v/>
      </c>
      <c r="I6" t="inlineStr">
        <is>
          <t>~20%</t>
        </is>
      </c>
    </row>
    <row r="7">
      <c r="A7" t="inlineStr">
        <is>
          <t>Audit log</t>
        </is>
      </c>
      <c r="B7" t="n">
        <v>6</v>
      </c>
      <c r="C7" t="inlineStr">
        <is>
          <t>Should</t>
        </is>
      </c>
      <c r="D7" t="inlineStr">
        <is>
          <t>Raised in security reviews</t>
        </is>
      </c>
      <c r="F7" t="inlineStr">
        <is>
          <t>Won't</t>
        </is>
      </c>
      <c r="G7">
        <f>SUMIF($C$4:$C$23,F7,$B$4:$B$23)</f>
        <v/>
      </c>
      <c r="I7" t="inlineStr">
        <is>
          <t>out of scope</t>
        </is>
      </c>
    </row>
    <row r="8">
      <c r="A8" t="inlineStr">
        <is>
          <t>Days overdue metric</t>
        </is>
      </c>
      <c r="B8" t="n">
        <v>3</v>
      </c>
      <c r="C8" t="inlineStr">
        <is>
          <t>Should</t>
        </is>
      </c>
      <c r="D8" t="inlineStr">
        <is>
          <t>Underlying problem behind dashboard requests</t>
        </is>
      </c>
      <c r="F8" t="inlineStr">
        <is>
          <t>Planned (excl. Won't)</t>
        </is>
      </c>
      <c r="G8">
        <f>G4+G5+G6</f>
        <v/>
      </c>
      <c r="H8" s="2">
        <f>G8/$B$1</f>
        <v/>
      </c>
      <c r="J8">
        <f>IF(G8&gt;$B$1,"Over capacity","OK")</f>
        <v/>
      </c>
    </row>
    <row r="9">
      <c r="A9" t="inlineStr">
        <is>
          <t>Dark mode</t>
        </is>
      </c>
      <c r="B9" t="n">
        <v>6</v>
      </c>
      <c r="C9" t="inlineStr">
        <is>
          <t>Could</t>
        </is>
      </c>
      <c r="D9" t="inlineStr">
        <is>
          <t>$21k ARR, voting board only</t>
        </is>
      </c>
      <c r="F9" t="inlineStr">
        <is>
          <t>Buffer</t>
        </is>
      </c>
      <c r="G9">
        <f>$B$1-G8</f>
        <v/>
      </c>
      <c r="H9" s="2">
        <f>G9/$B$1</f>
        <v/>
      </c>
    </row>
    <row r="10">
      <c r="A10" t="inlineStr">
        <is>
          <t>Slack notifications</t>
        </is>
      </c>
      <c r="B10" t="n">
        <v>4</v>
      </c>
      <c r="C10" t="inlineStr">
        <is>
          <t>Could</t>
        </is>
      </c>
      <c r="D10" t="inlineStr">
        <is>
          <t>Low evidence</t>
        </is>
      </c>
      <c r="F10" t="inlineStr">
        <is>
          <t>Musts missing evidence</t>
        </is>
      </c>
      <c r="G10">
        <f>COUNTIFS($C$4:$C$23,"Must",$D$4:$D$23,"")</f>
        <v/>
      </c>
    </row>
    <row r="11">
      <c r="A11" t="inlineStr">
        <is>
          <t>Custom dashboard builder</t>
        </is>
      </c>
      <c r="B11" t="n">
        <v>15</v>
      </c>
      <c r="C11" t="inlineStr">
        <is>
          <t>Won't</t>
        </is>
      </c>
      <c r="D11" t="inlineStr">
        <is>
          <t>Symptom; revisit after overdue metric</t>
        </is>
      </c>
    </row>
  </sheetData>
  <dataValidations count="1">
    <dataValidation sqref="C4:C23" showDropDown="0" showInputMessage="0" showErrorMessage="0" allowBlank="0" type="list">
      <formula1>"Must,Should,Could,Won't"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2026-10-11T00:38:31Z</dcterms:created>
  <dcterms:modified xmlns:dcterms="http://purl.org/dc/terms/" xmlns:xsi="http://www.w3.org/2001/XMLSchema-instance" xsi:type="dcterms:W3CDTF">2026-10-11T00:38:31Z</dcterms:modified>
</cp:coreProperties>
</file>